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/>
  </bookViews>
  <sheets>
    <sheet name="ТЭО" sheetId="1" r:id="rId1"/>
    <sheet name="Списки" sheetId="2" state="hidden" r:id="rId2"/>
  </sheets>
  <definedNames>
    <definedName name="Вопрос_20">Списки!$A$14:$A$21</definedName>
    <definedName name="Вопрос_4">Списки!$A$2:$A$11</definedName>
    <definedName name="_xlnm.Print_Area" localSheetId="0">ТЭО!$A$1:$C$108</definedName>
  </definedNames>
  <calcPr calcId="145621"/>
</workbook>
</file>

<file path=xl/calcChain.xml><?xml version="1.0" encoding="utf-8"?>
<calcChain xmlns="http://schemas.openxmlformats.org/spreadsheetml/2006/main">
  <c r="C78" i="1" l="1"/>
  <c r="C48" i="1" l="1"/>
  <c r="C49" i="1" s="1"/>
  <c r="C50" i="1" s="1"/>
  <c r="B96" i="1" l="1"/>
  <c r="B95" i="1"/>
  <c r="B97" i="1" l="1"/>
  <c r="B98" i="1"/>
  <c r="B100" i="1" s="1"/>
  <c r="B102" i="1" s="1"/>
  <c r="A71" i="1" l="1"/>
  <c r="A72" i="1"/>
  <c r="A73" i="1"/>
  <c r="A74" i="1"/>
  <c r="A75" i="1"/>
  <c r="A76" i="1"/>
  <c r="A77" i="1"/>
  <c r="A70" i="1"/>
  <c r="B67" i="1" l="1"/>
  <c r="B101" i="1" s="1"/>
</calcChain>
</file>

<file path=xl/comments1.xml><?xml version="1.0" encoding="utf-8"?>
<comments xmlns="http://schemas.openxmlformats.org/spreadsheetml/2006/main">
  <authors>
    <author>Автор</author>
  </authors>
  <commentList>
    <comment ref="B8" authorId="0">
      <text>
        <r>
          <rPr>
            <sz val="9"/>
            <color indexed="81"/>
            <rFont val="Tahoma"/>
            <family val="2"/>
            <charset val="204"/>
          </rPr>
          <t>Укажите, за счет каких средств планируется погашение микрозайма</t>
        </r>
      </text>
    </comment>
    <comment ref="B10" authorId="0">
      <text>
        <r>
          <rPr>
            <sz val="9"/>
            <color indexed="81"/>
            <rFont val="Tahoma"/>
            <family val="2"/>
            <charset val="204"/>
          </rPr>
          <t>Впишите наименование отрасли, к которой относится Ваша компания</t>
        </r>
      </text>
    </comment>
    <comment ref="B11" authorId="0">
      <text>
        <r>
          <rPr>
            <sz val="9"/>
            <color indexed="81"/>
            <rFont val="Tahoma"/>
            <family val="2"/>
            <charset val="204"/>
          </rPr>
          <t>Впишите причину выбора указанной Вами отрасли</t>
        </r>
      </text>
    </comment>
    <comment ref="B12" authorId="0">
      <text>
        <r>
          <rPr>
            <sz val="9"/>
            <color indexed="81"/>
            <rFont val="Tahoma"/>
            <family val="2"/>
            <charset val="204"/>
          </rPr>
          <t>Впишите полное наименование Вашего продукта или услуги</t>
        </r>
      </text>
    </comment>
    <comment ref="B13" authorId="0">
      <text>
        <r>
          <rPr>
            <sz val="9"/>
            <color indexed="81"/>
            <rFont val="Tahoma"/>
            <family val="2"/>
            <charset val="204"/>
          </rPr>
          <t>Впишите, кто является Вашим потенциальным клиентом?
Какой Ваш целевой рынок?</t>
        </r>
      </text>
    </comment>
    <comment ref="B14" authorId="0">
      <text>
        <r>
          <rPr>
            <sz val="9"/>
            <color indexed="81"/>
            <rFont val="Tahoma"/>
            <family val="2"/>
            <charset val="204"/>
          </rPr>
          <t>Впишите основные характеристики Ваших товаров или услуг</t>
        </r>
      </text>
    </comment>
    <comment ref="B17" authorId="0">
      <text>
        <r>
          <rPr>
            <sz val="9"/>
            <color indexed="81"/>
            <rFont val="Tahoma"/>
            <family val="2"/>
            <charset val="204"/>
          </rPr>
          <t>Перечислите основные группы Вашей продукции (впишите по одному наименованию группы в каждой ячейке)</t>
        </r>
      </text>
    </comment>
    <comment ref="B25" authorId="0">
      <text>
        <r>
          <rPr>
            <sz val="9"/>
            <color indexed="81"/>
            <rFont val="Tahoma"/>
            <family val="2"/>
            <charset val="204"/>
          </rPr>
          <t>Кратко опишите, как Вы планируете позиционировать свою продукцию на рынке, чтобы достичь запланированных результатов</t>
        </r>
      </text>
    </comment>
    <comment ref="B26" authorId="0">
      <text>
        <r>
          <rPr>
            <sz val="9"/>
            <color indexed="81"/>
            <rFont val="Tahoma"/>
            <family val="2"/>
            <charset val="204"/>
          </rPr>
          <t>Назовите основных конкурентов, не менее трех наименований</t>
        </r>
      </text>
    </comment>
    <comment ref="B27" authorId="0">
      <text>
        <r>
          <rPr>
            <sz val="9"/>
            <color indexed="81"/>
            <rFont val="Tahoma"/>
            <family val="2"/>
            <charset val="204"/>
          </rPr>
          <t>Опишите в нескольких словах, что Вас отличает от конкурентов</t>
        </r>
      </text>
    </comment>
    <comment ref="B28" authorId="0">
      <text>
        <r>
          <rPr>
            <sz val="9"/>
            <color indexed="81"/>
            <rFont val="Tahoma"/>
            <family val="2"/>
            <charset val="204"/>
          </rPr>
          <t>Впишите сумму, которая, согласно проведенным расчётам, необходима для старта Вашего бизнеса</t>
        </r>
      </text>
    </comment>
    <comment ref="B29" authorId="0">
      <text>
        <r>
          <rPr>
            <sz val="9"/>
            <color indexed="81"/>
            <rFont val="Tahoma"/>
            <family val="2"/>
            <charset val="204"/>
          </rPr>
          <t>Впишите сумму дополнительных (заёмных) денежных средств, которую Вам необходимо привлечь для старта бизнеса</t>
        </r>
      </text>
    </comment>
    <comment ref="B30" authorId="0">
      <text>
        <r>
          <rPr>
            <sz val="9"/>
            <color indexed="81"/>
            <rFont val="Tahoma"/>
            <family val="2"/>
            <charset val="204"/>
          </rPr>
          <t>Выберите из списка пункт, максимально соответствующий тому, для чего Вам необходимо привлечение заёмных средств</t>
        </r>
      </text>
    </comment>
    <comment ref="B31" authorId="0">
      <text>
        <r>
          <rPr>
            <sz val="9"/>
            <color indexed="81"/>
            <rFont val="Tahoma"/>
            <family val="2"/>
            <charset val="204"/>
          </rPr>
          <t>Опишите подробно, на что собираетесь потратить заёмные средства - что, где, у кого и в какие сроки собираетесь приобретать?</t>
        </r>
      </text>
    </comment>
    <comment ref="B32" authorId="0">
      <text>
        <r>
          <rPr>
            <sz val="9"/>
            <color indexed="81"/>
            <rFont val="Tahoma"/>
            <family val="2"/>
            <charset val="204"/>
          </rPr>
          <t>Укажите какие средства Вам необходимо вложить в бизнес для его старта, за исключением микрозайма Фонда (например, собственные, банковский кредит и т.п.)</t>
        </r>
      </text>
    </comment>
    <comment ref="B33" authorId="0">
      <text>
        <r>
          <rPr>
            <sz val="9"/>
            <color indexed="81"/>
            <rFont val="Tahoma"/>
            <family val="2"/>
            <charset val="204"/>
          </rPr>
          <t>Укажите источники привлечения вышеназванных средств (если собственный капитал, то за счет чего образован)</t>
        </r>
      </text>
    </comment>
    <comment ref="B34" authorId="0">
      <text>
        <r>
          <rPr>
            <sz val="9"/>
            <color indexed="81"/>
            <rFont val="Tahoma"/>
            <family val="2"/>
            <charset val="204"/>
          </rPr>
          <t>Укажите, к какому сроку Вы планируете начать бизнес</t>
        </r>
      </text>
    </comment>
    <comment ref="B35" authorId="0">
      <text>
        <r>
          <rPr>
            <sz val="9"/>
            <color indexed="81"/>
            <rFont val="Tahoma"/>
            <family val="2"/>
            <charset val="204"/>
          </rPr>
          <t>Введите дату, к которой, согласно расчётов, Ваша компания начнёт приносить прибыль</t>
        </r>
      </text>
    </comment>
    <comment ref="B36" authorId="0">
      <text>
        <r>
          <rPr>
            <sz val="9"/>
            <color indexed="81"/>
            <rFont val="Tahoma"/>
            <family val="2"/>
            <charset val="204"/>
          </rPr>
          <t>Выберите из списка наиболее подходящий для Вас способ продаж</t>
        </r>
      </text>
    </comment>
    <comment ref="B37" authorId="0">
      <text>
        <r>
          <rPr>
            <sz val="9"/>
            <color indexed="81"/>
            <rFont val="Tahoma"/>
            <family val="2"/>
            <charset val="204"/>
          </rPr>
          <t>Укажите, где и какую Вы планируете размещать свою рекламу</t>
        </r>
      </text>
    </comment>
    <comment ref="B38" authorId="0">
      <text>
        <r>
          <rPr>
            <sz val="9"/>
            <color indexed="81"/>
            <rFont val="Tahoma"/>
            <family val="2"/>
            <charset val="204"/>
          </rPr>
          <t>Укажите, какое общее количество сотрудников будет работать в Вашей компании</t>
        </r>
      </text>
    </comment>
  </commentList>
</comments>
</file>

<file path=xl/sharedStrings.xml><?xml version="1.0" encoding="utf-8"?>
<sst xmlns="http://schemas.openxmlformats.org/spreadsheetml/2006/main" count="117" uniqueCount="110">
  <si>
    <t>ТЕХНИКО-ЭКОНОМИЧЕСКОЕ ОБОСНОВАНИЕ ПРОЕКТА
(для фактически осуществляющих деятельность менее 6 месяцев)</t>
  </si>
  <si>
    <t>Наименование Заявителя</t>
  </si>
  <si>
    <t>Сумма микрозайма</t>
  </si>
  <si>
    <t>рублей</t>
  </si>
  <si>
    <t>Срок микрозайма</t>
  </si>
  <si>
    <t>месяцев</t>
  </si>
  <si>
    <t>Цель микрозайма</t>
  </si>
  <si>
    <t>Источники погашения займа</t>
  </si>
  <si>
    <t>Раздел "Резюме проекта"</t>
  </si>
  <si>
    <t>К которой отрасли относится компания?</t>
  </si>
  <si>
    <t>Чем обусловлен выбор именно этой отрасли?</t>
  </si>
  <si>
    <t>Основной товар / услуга компании</t>
  </si>
  <si>
    <t>Кто является Вашим потенциальным клиентом?</t>
  </si>
  <si>
    <t>Основные характеристики товара / услуги</t>
  </si>
  <si>
    <t>Сколько необходимо средств для запуска бизнеса?</t>
  </si>
  <si>
    <t>Какая сумма заемного капитала необходима в настоящий момент?</t>
  </si>
  <si>
    <t>Куда будут направлены эти средства?</t>
  </si>
  <si>
    <t>Распишите подробнее направления расходования заёмных средств (что, где, у кого и в какие сроки собираетесь приобретать)</t>
  </si>
  <si>
    <t>Укажите через запятую, какие средства, кроме микрозайма Фонда, Вы вкладываете в бизнес?</t>
  </si>
  <si>
    <t>Укажите источники образования указанных выше средств</t>
  </si>
  <si>
    <t>Когда планируется старт Вашего бизнеса (месяц, год)?</t>
  </si>
  <si>
    <t>К какому сроку ожидается, что компания начнёт приносить прибыль (месяц, год)?</t>
  </si>
  <si>
    <t>Основной способ продаж Вашей продукции</t>
  </si>
  <si>
    <t>Где Вы будете размещать рекламу?</t>
  </si>
  <si>
    <t>Какое количество персонала будет работать в компании?</t>
  </si>
  <si>
    <t>Подпись:_________________/____________________________/</t>
  </si>
  <si>
    <t>м.п.</t>
  </si>
  <si>
    <t>Дата: "___" _________________20___г.</t>
  </si>
  <si>
    <t>Раздел "Финансовый план"</t>
  </si>
  <si>
    <t>Инвестиции (начальные затраты до старта бизнеса)</t>
  </si>
  <si>
    <t>Наименование вложений</t>
  </si>
  <si>
    <t>Ремонт</t>
  </si>
  <si>
    <t>ИТОГО инвестиции</t>
  </si>
  <si>
    <t>Статья</t>
  </si>
  <si>
    <t>ИТОГО ежемесячная выручка</t>
  </si>
  <si>
    <t>Аренда помещений</t>
  </si>
  <si>
    <t>Коммунальные платежи (вода, телефон, электроэнергия и пр.)</t>
  </si>
  <si>
    <t>Транспортные расходы</t>
  </si>
  <si>
    <t>Налоги</t>
  </si>
  <si>
    <t>ЧИСТАЯ ПРИБЫЛЬ в мес.</t>
  </si>
  <si>
    <t>Показатели эффективности проекта</t>
  </si>
  <si>
    <t>Чистая прибыль за год</t>
  </si>
  <si>
    <t>Вопрос 4</t>
  </si>
  <si>
    <t>погашение текущей задолженности</t>
  </si>
  <si>
    <t>пополнение оборотных средств</t>
  </si>
  <si>
    <t>финансирование выпуска новых продуктов</t>
  </si>
  <si>
    <t>финансирование организации новой услуги</t>
  </si>
  <si>
    <t>финансирование расширения компании</t>
  </si>
  <si>
    <t>оплату нового оборудования</t>
  </si>
  <si>
    <t>открытие деятельности нашей компании</t>
  </si>
  <si>
    <t>создание стартового капитала</t>
  </si>
  <si>
    <t>исследование рынка</t>
  </si>
  <si>
    <t>маркетинг и реклама</t>
  </si>
  <si>
    <t>Вопрос 20</t>
  </si>
  <si>
    <t>прямые продажи покупателям</t>
  </si>
  <si>
    <t>продажи через сеть торговых точек</t>
  </si>
  <si>
    <t>телефонные продажи</t>
  </si>
  <si>
    <t>продажи через торговых агентов</t>
  </si>
  <si>
    <t>продажи через дистрибьюторов</t>
  </si>
  <si>
    <t>оптовые продажи</t>
  </si>
  <si>
    <t>продажи через Интернет</t>
  </si>
  <si>
    <t>продажи через соц. сети</t>
  </si>
  <si>
    <t>На что конкретно будут направлены заемные средства?</t>
  </si>
  <si>
    <t>Кто является Вашими основными конкурентами? (укажите не менее трёх)</t>
  </si>
  <si>
    <t>Какое ваше основное отличие от конкурентов?</t>
  </si>
  <si>
    <t>Закуп оборудования</t>
  </si>
  <si>
    <t>Покупка недвижимого имущества</t>
  </si>
  <si>
    <t xml:space="preserve">Закуп сырья, материалов и товаров для перепродажи </t>
  </si>
  <si>
    <t>Создание сайта (интернет-магазина )</t>
  </si>
  <si>
    <t>Прочее (расшифровать)</t>
  </si>
  <si>
    <t>Покупка программного обеспечения</t>
  </si>
  <si>
    <t>Выделите основные группы Ваших товаров/услуг:</t>
  </si>
  <si>
    <t xml:space="preserve"> - группа 1</t>
  </si>
  <si>
    <t xml:space="preserve"> - группа 2</t>
  </si>
  <si>
    <t xml:space="preserve"> - группа 3</t>
  </si>
  <si>
    <t xml:space="preserve"> - группа 4</t>
  </si>
  <si>
    <t xml:space="preserve"> - группа 5</t>
  </si>
  <si>
    <t xml:space="preserve"> - группа 6</t>
  </si>
  <si>
    <t xml:space="preserve"> - группа 7</t>
  </si>
  <si>
    <t xml:space="preserve"> - группа 8</t>
  </si>
  <si>
    <t>Как Вы будете позиционировать свою продукцию/услугу на рынке?</t>
  </si>
  <si>
    <t>Ожидаемая среднемесячная выручка (по группам товаров/услуг):</t>
  </si>
  <si>
    <t>Ожидаемые среднемесячные расходы</t>
  </si>
  <si>
    <t>Наименование группы</t>
  </si>
  <si>
    <t>Себестоимость на ед. в среднем, тыс. руб.</t>
  </si>
  <si>
    <t>Заработная плата с отчислениями</t>
  </si>
  <si>
    <t>Постоянные затраты</t>
  </si>
  <si>
    <t>Переменные затраты</t>
  </si>
  <si>
    <t>Хостинг сайта</t>
  </si>
  <si>
    <t>Амортизация основных средств</t>
  </si>
  <si>
    <t>Оплата за оказанные услуги по договорам подряда/ГПХ</t>
  </si>
  <si>
    <t>Обслуживание кредитов и займов с учетом платежа по займу Фонда</t>
  </si>
  <si>
    <t>Прочие постоянные затраты (расшифровать)</t>
  </si>
  <si>
    <t>Расходы на рекламу</t>
  </si>
  <si>
    <t>Прочие переменные затраты (расшифровать)</t>
  </si>
  <si>
    <t>Средние затраты в месяц, тыс. руб.</t>
  </si>
  <si>
    <t xml:space="preserve">Итого постоянные затраты: </t>
  </si>
  <si>
    <t>Итого переменные затраты:</t>
  </si>
  <si>
    <t xml:space="preserve">ИТОГО все затраты: </t>
  </si>
  <si>
    <t>Оклад, тыс. руб.</t>
  </si>
  <si>
    <t>Должность</t>
  </si>
  <si>
    <t>Кол-во, чел.</t>
  </si>
  <si>
    <t>Социальные отчисления</t>
  </si>
  <si>
    <t>ИТОГО с отчислениями</t>
  </si>
  <si>
    <r>
      <t xml:space="preserve">Заполните таблицу по персоналу
</t>
    </r>
    <r>
      <rPr>
        <b/>
        <i/>
        <sz val="11"/>
        <color rgb="FFFF0000"/>
        <rFont val="Times New Roman"/>
        <family val="1"/>
        <charset val="204"/>
      </rPr>
      <t>Внимание! Данную таблицу необходимо заполнять только для выбранного варианта</t>
    </r>
  </si>
  <si>
    <r>
      <t xml:space="preserve">Срок окупаемости проекта, мес.
</t>
    </r>
    <r>
      <rPr>
        <i/>
        <sz val="11"/>
        <color theme="1"/>
        <rFont val="Times New Roman"/>
        <family val="1"/>
        <charset val="204"/>
      </rPr>
      <t>(Инвестиции/Чистая прибыль в мес.+1)</t>
    </r>
  </si>
  <si>
    <r>
      <t xml:space="preserve">Рентабельность проекта, %
</t>
    </r>
    <r>
      <rPr>
        <i/>
        <sz val="11"/>
        <color theme="1"/>
        <rFont val="Times New Roman"/>
        <family val="1"/>
        <charset val="204"/>
      </rPr>
      <t>(Чистая прибыль в мес./ Выручка в мес.)* 100%</t>
    </r>
  </si>
  <si>
    <t>ФОТ</t>
  </si>
  <si>
    <t>Стоимость, тыс. рублей</t>
  </si>
  <si>
    <t>Среднемесячный плановый объём продаж в 1-ый год реализации проекта (Выручка)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</si>
</sst>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8F2A8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109">
    <xf numFmtId="0" fontId="0" fillId="0" borderId="0" xfId="0"/>
    <xf numFmtId="0" fontId="4" fillId="0" borderId="0" xfId="0" applyFont="1"/>
    <xf numFmtId="0" fontId="0" fillId="0" borderId="0" xfId="0" applyFont="1"/>
    <xf numFmtId="0" fontId="8" fillId="0" borderId="30" xfId="0" applyFont="1" applyBorder="1" applyAlignment="1">
      <alignment vertical="center" wrapText="1" shrinkToFit="1"/>
    </xf>
    <xf numFmtId="0" fontId="8" fillId="0" borderId="4" xfId="0" applyFont="1" applyBorder="1" applyAlignment="1">
      <alignment vertical="center" wrapText="1" shrinkToFit="1"/>
    </xf>
    <xf numFmtId="43" fontId="8" fillId="3" borderId="5" xfId="1" applyFont="1" applyFill="1" applyBorder="1" applyAlignment="1" applyProtection="1">
      <alignment vertical="center" wrapText="1" shrinkToFit="1"/>
      <protection locked="0"/>
    </xf>
    <xf numFmtId="43" fontId="8" fillId="0" borderId="6" xfId="1" applyFont="1" applyFill="1" applyBorder="1" applyAlignment="1">
      <alignment vertical="center" wrapText="1" shrinkToFit="1"/>
    </xf>
    <xf numFmtId="0" fontId="8" fillId="0" borderId="12" xfId="0" applyFont="1" applyBorder="1" applyAlignment="1">
      <alignment vertical="center" wrapText="1" shrinkToFit="1"/>
    </xf>
    <xf numFmtId="0" fontId="8" fillId="0" borderId="13" xfId="0" applyFont="1" applyBorder="1" applyAlignment="1">
      <alignment vertical="center" wrapText="1" shrinkToFit="1"/>
    </xf>
    <xf numFmtId="0" fontId="8" fillId="0" borderId="10" xfId="0" applyFont="1" applyBorder="1" applyAlignment="1">
      <alignment vertical="center" wrapText="1" shrinkToFit="1"/>
    </xf>
    <xf numFmtId="0" fontId="8" fillId="0" borderId="18" xfId="0" applyFont="1" applyFill="1" applyBorder="1" applyAlignment="1">
      <alignment vertical="center" wrapText="1" shrinkToFit="1"/>
    </xf>
    <xf numFmtId="0" fontId="1" fillId="0" borderId="0" xfId="0" applyFont="1"/>
    <xf numFmtId="0" fontId="9" fillId="0" borderId="22" xfId="0" applyFont="1" applyFill="1" applyBorder="1" applyAlignment="1">
      <alignment horizontal="left" vertical="center" wrapText="1" shrinkToFit="1"/>
    </xf>
    <xf numFmtId="0" fontId="9" fillId="0" borderId="5" xfId="0" applyFont="1" applyFill="1" applyBorder="1" applyAlignment="1">
      <alignment horizontal="center" vertical="center" wrapText="1" shrinkToFit="1"/>
    </xf>
    <xf numFmtId="0" fontId="9" fillId="0" borderId="17" xfId="0" applyFont="1" applyFill="1" applyBorder="1" applyAlignment="1">
      <alignment horizontal="center" vertical="center" wrapText="1" shrinkToFit="1"/>
    </xf>
    <xf numFmtId="0" fontId="8" fillId="0" borderId="22" xfId="0" applyFont="1" applyFill="1" applyBorder="1" applyAlignment="1">
      <alignment vertical="center" wrapText="1" shrinkToFit="1"/>
    </xf>
    <xf numFmtId="0" fontId="8" fillId="3" borderId="5" xfId="0" applyFont="1" applyFill="1" applyBorder="1" applyAlignment="1" applyProtection="1">
      <alignment vertical="center" wrapText="1" shrinkToFit="1"/>
      <protection locked="0"/>
    </xf>
    <xf numFmtId="4" fontId="8" fillId="3" borderId="17" xfId="0" applyNumberFormat="1" applyFont="1" applyFill="1" applyBorder="1" applyAlignment="1" applyProtection="1">
      <alignment vertical="center" wrapText="1" shrinkToFit="1"/>
      <protection locked="0"/>
    </xf>
    <xf numFmtId="0" fontId="8" fillId="0" borderId="18" xfId="0" applyFont="1" applyBorder="1" applyAlignment="1">
      <alignment vertical="center" wrapText="1" shrinkToFit="1"/>
    </xf>
    <xf numFmtId="43" fontId="8" fillId="0" borderId="19" xfId="1" applyFont="1" applyFill="1" applyBorder="1" applyAlignment="1">
      <alignment vertical="center" wrapText="1" shrinkToFit="1"/>
    </xf>
    <xf numFmtId="43" fontId="8" fillId="3" borderId="16" xfId="1" applyFont="1" applyFill="1" applyBorder="1" applyAlignment="1" applyProtection="1">
      <alignment vertical="center" wrapText="1" shrinkToFit="1"/>
      <protection locked="0"/>
    </xf>
    <xf numFmtId="0" fontId="8" fillId="0" borderId="22" xfId="0" applyFont="1" applyBorder="1" applyAlignment="1">
      <alignment vertical="center" wrapText="1" shrinkToFit="1"/>
    </xf>
    <xf numFmtId="0" fontId="8" fillId="5" borderId="7" xfId="0" applyFont="1" applyFill="1" applyBorder="1" applyAlignment="1">
      <alignment vertical="center" wrapText="1" shrinkToFit="1"/>
    </xf>
    <xf numFmtId="0" fontId="8" fillId="5" borderId="18" xfId="0" applyFont="1" applyFill="1" applyBorder="1" applyAlignment="1">
      <alignment vertical="center" wrapText="1" shrinkToFit="1"/>
    </xf>
    <xf numFmtId="0" fontId="8" fillId="0" borderId="32" xfId="0" applyFont="1" applyFill="1" applyBorder="1" applyAlignment="1">
      <alignment vertical="center" wrapText="1" shrinkToFit="1"/>
    </xf>
    <xf numFmtId="3" fontId="8" fillId="0" borderId="29" xfId="0" applyNumberFormat="1" applyFont="1" applyFill="1" applyBorder="1" applyAlignment="1">
      <alignment horizontal="center" vertical="center" wrapText="1" shrinkToFit="1"/>
    </xf>
    <xf numFmtId="0" fontId="8" fillId="0" borderId="0" xfId="0" applyFont="1" applyBorder="1" applyAlignment="1">
      <alignment horizontal="left" vertical="center" wrapText="1"/>
    </xf>
    <xf numFmtId="0" fontId="8" fillId="5" borderId="0" xfId="0" applyFont="1" applyFill="1" applyBorder="1" applyAlignment="1" applyProtection="1">
      <alignment vertical="center" wrapText="1" shrinkToFit="1"/>
      <protection locked="0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/>
    <xf numFmtId="0" fontId="7" fillId="0" borderId="1" xfId="0" applyFont="1" applyFill="1" applyBorder="1" applyAlignment="1">
      <alignment horizontal="center" vertical="center" wrapText="1" shrinkToFit="1"/>
    </xf>
    <xf numFmtId="0" fontId="8" fillId="0" borderId="13" xfId="0" applyFont="1" applyFill="1" applyBorder="1" applyAlignment="1">
      <alignment horizontal="left" vertical="center" wrapText="1" shrinkToFit="1"/>
    </xf>
    <xf numFmtId="0" fontId="8" fillId="0" borderId="10" xfId="0" applyFont="1" applyFill="1" applyBorder="1" applyAlignment="1">
      <alignment horizontal="left" vertical="center" wrapText="1" shrinkToFit="1"/>
    </xf>
    <xf numFmtId="0" fontId="7" fillId="0" borderId="29" xfId="0" applyFont="1" applyFill="1" applyBorder="1" applyAlignment="1">
      <alignment horizontal="left" vertical="center" wrapText="1" shrinkToFit="1"/>
    </xf>
    <xf numFmtId="0" fontId="8" fillId="0" borderId="10" xfId="0" applyFont="1" applyFill="1" applyBorder="1" applyAlignment="1" applyProtection="1">
      <alignment horizontal="left" vertical="center" wrapText="1" shrinkToFit="1"/>
    </xf>
    <xf numFmtId="0" fontId="9" fillId="0" borderId="30" xfId="0" applyFont="1" applyFill="1" applyBorder="1" applyAlignment="1">
      <alignment vertical="center" wrapText="1" shrinkToFit="1"/>
    </xf>
    <xf numFmtId="0" fontId="8" fillId="0" borderId="18" xfId="0" applyFont="1" applyFill="1" applyBorder="1" applyAlignment="1" applyProtection="1">
      <alignment horizontal="left" vertical="center" wrapText="1" shrinkToFit="1"/>
    </xf>
    <xf numFmtId="0" fontId="8" fillId="0" borderId="32" xfId="0" applyFont="1" applyFill="1" applyBorder="1" applyAlignment="1">
      <alignment horizontal="left" vertical="center" wrapText="1" shrinkToFit="1"/>
    </xf>
    <xf numFmtId="0" fontId="7" fillId="5" borderId="39" xfId="0" applyFont="1" applyFill="1" applyBorder="1" applyAlignment="1">
      <alignment vertical="center" wrapText="1" shrinkToFit="1"/>
    </xf>
    <xf numFmtId="0" fontId="7" fillId="5" borderId="41" xfId="0" applyFont="1" applyFill="1" applyBorder="1" applyAlignment="1">
      <alignment vertical="center" wrapText="1" shrinkToFit="1"/>
    </xf>
    <xf numFmtId="3" fontId="8" fillId="3" borderId="5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18" xfId="0" applyFont="1" applyFill="1" applyBorder="1" applyAlignment="1">
      <alignment horizontal="center" vertical="center" wrapText="1" shrinkToFit="1"/>
    </xf>
    <xf numFmtId="0" fontId="9" fillId="0" borderId="6" xfId="0" applyFont="1" applyFill="1" applyBorder="1" applyAlignment="1">
      <alignment horizontal="center" vertical="center" wrapText="1" shrinkToFit="1"/>
    </xf>
    <xf numFmtId="0" fontId="8" fillId="3" borderId="18" xfId="0" applyFont="1" applyFill="1" applyBorder="1" applyAlignment="1" applyProtection="1">
      <alignment horizontal="center" vertical="center" wrapText="1" shrinkToFit="1"/>
      <protection locked="0"/>
    </xf>
    <xf numFmtId="3" fontId="8" fillId="3" borderId="6" xfId="0" applyNumberFormat="1" applyFont="1" applyFill="1" applyBorder="1" applyAlignment="1" applyProtection="1">
      <alignment horizontal="center" vertical="center" wrapText="1" shrinkToFit="1"/>
      <protection locked="0"/>
    </xf>
    <xf numFmtId="3" fontId="8" fillId="3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9" fillId="0" borderId="22" xfId="0" applyFont="1" applyFill="1" applyBorder="1" applyAlignment="1">
      <alignment vertical="center" wrapText="1" shrinkToFit="1"/>
    </xf>
    <xf numFmtId="0" fontId="7" fillId="0" borderId="1" xfId="0" applyFont="1" applyFill="1" applyBorder="1" applyAlignment="1">
      <alignment horizontal="right" vertical="center" wrapText="1" shrinkToFit="1"/>
    </xf>
    <xf numFmtId="0" fontId="7" fillId="0" borderId="3" xfId="0" applyFont="1" applyFill="1" applyBorder="1" applyAlignment="1">
      <alignment horizontal="right" vertical="center" wrapText="1" shrinkToFit="1"/>
    </xf>
    <xf numFmtId="0" fontId="9" fillId="0" borderId="22" xfId="0" applyFont="1" applyFill="1" applyBorder="1" applyAlignment="1">
      <alignment horizontal="left" vertical="center" wrapText="1" shrinkToFit="1"/>
    </xf>
    <xf numFmtId="0" fontId="9" fillId="0" borderId="36" xfId="0" applyFont="1" applyFill="1" applyBorder="1" applyAlignment="1">
      <alignment horizontal="left" vertical="center" wrapText="1" shrinkToFit="1"/>
    </xf>
    <xf numFmtId="0" fontId="9" fillId="0" borderId="17" xfId="0" applyFont="1" applyFill="1" applyBorder="1" applyAlignment="1">
      <alignment horizontal="left" vertical="center" wrapText="1" shrinkToFit="1"/>
    </xf>
    <xf numFmtId="0" fontId="8" fillId="3" borderId="23" xfId="0" applyFont="1" applyFill="1" applyBorder="1" applyAlignment="1" applyProtection="1">
      <alignment horizontal="left" vertical="center" wrapText="1" shrinkToFit="1"/>
      <protection locked="0"/>
    </xf>
    <xf numFmtId="0" fontId="8" fillId="3" borderId="6" xfId="0" applyFont="1" applyFill="1" applyBorder="1" applyAlignment="1" applyProtection="1">
      <alignment horizontal="left" vertical="center" wrapText="1" shrinkToFit="1"/>
      <protection locked="0"/>
    </xf>
    <xf numFmtId="0" fontId="8" fillId="3" borderId="5" xfId="0" applyFont="1" applyFill="1" applyBorder="1" applyAlignment="1" applyProtection="1">
      <alignment horizontal="left" vertical="center" wrapText="1" shrinkToFit="1"/>
      <protection locked="0"/>
    </xf>
    <xf numFmtId="0" fontId="8" fillId="4" borderId="20" xfId="0" applyFont="1" applyFill="1" applyBorder="1" applyAlignment="1" applyProtection="1">
      <alignment horizontal="left" vertical="center" wrapText="1" shrinkToFit="1"/>
      <protection locked="0"/>
    </xf>
    <xf numFmtId="0" fontId="8" fillId="4" borderId="21" xfId="0" applyFont="1" applyFill="1" applyBorder="1" applyAlignment="1" applyProtection="1">
      <alignment horizontal="left" vertical="center" wrapText="1" shrinkToFit="1"/>
      <protection locked="0"/>
    </xf>
    <xf numFmtId="0" fontId="8" fillId="3" borderId="16" xfId="0" applyFont="1" applyFill="1" applyBorder="1" applyAlignment="1" applyProtection="1">
      <alignment horizontal="left" vertical="center" wrapText="1" shrinkToFit="1"/>
      <protection locked="0"/>
    </xf>
    <xf numFmtId="0" fontId="8" fillId="3" borderId="17" xfId="0" applyFont="1" applyFill="1" applyBorder="1" applyAlignment="1" applyProtection="1">
      <alignment horizontal="left" vertical="center" wrapText="1" shrinkToFit="1"/>
      <protection locked="0"/>
    </xf>
    <xf numFmtId="17" fontId="8" fillId="3" borderId="5" xfId="0" applyNumberFormat="1" applyFont="1" applyFill="1" applyBorder="1" applyAlignment="1" applyProtection="1">
      <alignment horizontal="left" vertical="center" wrapText="1" shrinkToFit="1"/>
      <protection locked="0"/>
    </xf>
    <xf numFmtId="0" fontId="8" fillId="4" borderId="19" xfId="0" applyFont="1" applyFill="1" applyBorder="1" applyAlignment="1" applyProtection="1">
      <alignment horizontal="left" vertical="center" wrapText="1" shrinkToFit="1"/>
      <protection locked="0"/>
    </xf>
    <xf numFmtId="0" fontId="8" fillId="3" borderId="24" xfId="0" applyFont="1" applyFill="1" applyBorder="1" applyAlignment="1" applyProtection="1">
      <alignment horizontal="left" vertical="center" wrapText="1" shrinkToFit="1"/>
      <protection locked="0"/>
    </xf>
    <xf numFmtId="0" fontId="8" fillId="3" borderId="45" xfId="0" applyFont="1" applyFill="1" applyBorder="1" applyAlignment="1" applyProtection="1">
      <alignment horizontal="left" vertical="center" wrapText="1" shrinkToFit="1"/>
      <protection locked="0"/>
    </xf>
    <xf numFmtId="0" fontId="8" fillId="3" borderId="21" xfId="0" applyFont="1" applyFill="1" applyBorder="1" applyAlignment="1" applyProtection="1">
      <alignment horizontal="left" vertical="center" wrapText="1" shrinkToFit="1"/>
      <protection locked="0"/>
    </xf>
    <xf numFmtId="1" fontId="8" fillId="0" borderId="34" xfId="0" applyNumberFormat="1" applyFont="1" applyBorder="1" applyAlignment="1">
      <alignment horizontal="center" vertical="center" wrapText="1" shrinkToFit="1"/>
    </xf>
    <xf numFmtId="1" fontId="8" fillId="0" borderId="40" xfId="0" applyNumberFormat="1" applyFont="1" applyBorder="1" applyAlignment="1">
      <alignment horizontal="center" vertical="center" wrapText="1" shrinkToFit="1"/>
    </xf>
    <xf numFmtId="9" fontId="8" fillId="0" borderId="33" xfId="2" applyFont="1" applyBorder="1" applyAlignment="1">
      <alignment horizontal="center" vertical="center" wrapText="1" shrinkToFit="1"/>
    </xf>
    <xf numFmtId="9" fontId="8" fillId="0" borderId="42" xfId="2" applyFont="1" applyBorder="1" applyAlignment="1">
      <alignment horizontal="center" vertical="center" wrapText="1" shrinkToFit="1"/>
    </xf>
    <xf numFmtId="0" fontId="8" fillId="0" borderId="0" xfId="0" applyFont="1" applyBorder="1" applyAlignment="1">
      <alignment horizontal="left" vertical="center" wrapText="1"/>
    </xf>
    <xf numFmtId="3" fontId="8" fillId="3" borderId="16" xfId="0" applyNumberFormat="1" applyFont="1" applyFill="1" applyBorder="1" applyAlignment="1" applyProtection="1">
      <alignment horizontal="center" vertical="center" wrapText="1" shrinkToFit="1"/>
      <protection locked="0"/>
    </xf>
    <xf numFmtId="3" fontId="8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3" fontId="7" fillId="0" borderId="1" xfId="0" applyNumberFormat="1" applyFont="1" applyFill="1" applyBorder="1" applyAlignment="1">
      <alignment horizontal="center" vertical="center" wrapText="1" shrinkToFit="1"/>
    </xf>
    <xf numFmtId="3" fontId="7" fillId="0" borderId="3" xfId="0" applyNumberFormat="1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 wrapText="1" shrinkToFit="1"/>
    </xf>
    <xf numFmtId="0" fontId="9" fillId="0" borderId="2" xfId="0" applyFont="1" applyFill="1" applyBorder="1" applyAlignment="1">
      <alignment horizontal="center" vertical="center" wrapText="1" shrinkToFit="1"/>
    </xf>
    <xf numFmtId="0" fontId="9" fillId="0" borderId="3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7" fillId="2" borderId="2" xfId="0" applyFont="1" applyFill="1" applyBorder="1" applyAlignment="1">
      <alignment horizontal="center" vertical="center" wrapText="1" shrinkToFit="1"/>
    </xf>
    <xf numFmtId="0" fontId="7" fillId="2" borderId="3" xfId="0" applyFont="1" applyFill="1" applyBorder="1" applyAlignment="1">
      <alignment horizontal="center" vertical="center" wrapText="1" shrinkToFit="1"/>
    </xf>
    <xf numFmtId="3" fontId="8" fillId="0" borderId="38" xfId="0" applyNumberFormat="1" applyFont="1" applyBorder="1" applyAlignment="1">
      <alignment horizontal="center" vertical="center" wrapText="1" shrinkToFit="1"/>
    </xf>
    <xf numFmtId="3" fontId="8" fillId="0" borderId="3" xfId="0" applyNumberFormat="1" applyFont="1" applyBorder="1" applyAlignment="1">
      <alignment horizontal="center" vertical="center" wrapText="1" shrinkToFit="1"/>
    </xf>
    <xf numFmtId="3" fontId="8" fillId="3" borderId="25" xfId="0" applyNumberFormat="1" applyFont="1" applyFill="1" applyBorder="1" applyAlignment="1" applyProtection="1">
      <alignment horizontal="center" vertical="center" wrapText="1" shrinkToFit="1"/>
      <protection locked="0"/>
    </xf>
    <xf numFmtId="3" fontId="8" fillId="3" borderId="26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1" xfId="0" applyFont="1" applyFill="1" applyBorder="1" applyAlignment="1">
      <alignment horizontal="left" vertical="center" wrapText="1" shrinkToFit="1"/>
    </xf>
    <xf numFmtId="0" fontId="7" fillId="0" borderId="3" xfId="0" applyFont="1" applyFill="1" applyBorder="1" applyAlignment="1">
      <alignment horizontal="left" vertical="center" wrapText="1" shrinkToFit="1"/>
    </xf>
    <xf numFmtId="0" fontId="9" fillId="0" borderId="31" xfId="0" applyFont="1" applyFill="1" applyBorder="1" applyAlignment="1">
      <alignment horizontal="center" vertical="center" wrapText="1" shrinkToFit="1"/>
    </xf>
    <xf numFmtId="0" fontId="9" fillId="0" borderId="28" xfId="0" applyFont="1" applyFill="1" applyBorder="1" applyAlignment="1">
      <alignment horizontal="center" vertical="center" wrapText="1" shrinkToFit="1"/>
    </xf>
    <xf numFmtId="0" fontId="9" fillId="0" borderId="37" xfId="0" applyFont="1" applyFill="1" applyBorder="1" applyAlignment="1">
      <alignment horizontal="center" vertical="center" wrapText="1" shrinkToFit="1"/>
    </xf>
    <xf numFmtId="0" fontId="9" fillId="0" borderId="35" xfId="0" applyFont="1" applyFill="1" applyBorder="1" applyAlignment="1">
      <alignment horizontal="center" vertical="center" wrapText="1" shrinkToFit="1"/>
    </xf>
    <xf numFmtId="4" fontId="8" fillId="3" borderId="16" xfId="0" applyNumberFormat="1" applyFont="1" applyFill="1" applyBorder="1" applyAlignment="1" applyProtection="1">
      <alignment horizontal="center" vertical="center" wrapText="1" shrinkToFit="1"/>
      <protection locked="0"/>
    </xf>
    <xf numFmtId="4" fontId="8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8" fillId="0" borderId="1" xfId="0" applyNumberFormat="1" applyFont="1" applyFill="1" applyBorder="1" applyAlignment="1">
      <alignment horizontal="center" vertical="center" wrapText="1" shrinkToFit="1"/>
    </xf>
    <xf numFmtId="4" fontId="8" fillId="0" borderId="3" xfId="0" applyNumberFormat="1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 applyProtection="1">
      <alignment horizontal="center" vertical="center" wrapText="1" shrinkToFit="1"/>
    </xf>
    <xf numFmtId="0" fontId="7" fillId="0" borderId="3" xfId="0" applyFont="1" applyFill="1" applyBorder="1" applyAlignment="1" applyProtection="1">
      <alignment horizontal="center" vertical="center" wrapText="1" shrinkToFit="1"/>
    </xf>
    <xf numFmtId="3" fontId="8" fillId="3" borderId="27" xfId="0" applyNumberFormat="1" applyFont="1" applyFill="1" applyBorder="1" applyAlignment="1" applyProtection="1">
      <alignment horizontal="center" vertical="center" wrapText="1" shrinkToFit="1"/>
      <protection locked="0"/>
    </xf>
    <xf numFmtId="3" fontId="8" fillId="3" borderId="28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3" borderId="14" xfId="0" applyFont="1" applyFill="1" applyBorder="1" applyAlignment="1" applyProtection="1">
      <alignment horizontal="left" vertical="center" wrapText="1" shrinkToFit="1"/>
      <protection locked="0"/>
    </xf>
    <xf numFmtId="0" fontId="8" fillId="3" borderId="15" xfId="0" applyFont="1" applyFill="1" applyBorder="1" applyAlignment="1" applyProtection="1">
      <alignment horizontal="left" vertical="center" wrapText="1" shrinkToFit="1"/>
      <protection locked="0"/>
    </xf>
    <xf numFmtId="0" fontId="8" fillId="0" borderId="7" xfId="0" applyFont="1" applyBorder="1" applyAlignment="1">
      <alignment horizontal="left" vertical="center" wrapText="1" shrinkToFit="1"/>
    </xf>
    <xf numFmtId="0" fontId="8" fillId="0" borderId="10" xfId="0" applyFont="1" applyBorder="1" applyAlignment="1">
      <alignment horizontal="left" vertical="center" wrapText="1" shrinkToFit="1"/>
    </xf>
    <xf numFmtId="0" fontId="8" fillId="3" borderId="8" xfId="0" applyFont="1" applyFill="1" applyBorder="1" applyAlignment="1">
      <alignment horizontal="left" vertical="center" wrapText="1" shrinkToFit="1"/>
    </xf>
    <xf numFmtId="0" fontId="8" fillId="3" borderId="9" xfId="0" applyFont="1" applyFill="1" applyBorder="1" applyAlignment="1">
      <alignment horizontal="left" vertical="center" wrapText="1" shrinkToFit="1"/>
    </xf>
    <xf numFmtId="0" fontId="8" fillId="3" borderId="0" xfId="0" applyFont="1" applyFill="1" applyBorder="1" applyAlignment="1">
      <alignment horizontal="left" vertical="center" wrapText="1" shrinkToFit="1"/>
    </xf>
    <xf numFmtId="0" fontId="8" fillId="3" borderId="11" xfId="0" applyFont="1" applyFill="1" applyBorder="1" applyAlignment="1">
      <alignment horizontal="left" vertical="center" wrapText="1" shrinkToFit="1"/>
    </xf>
    <xf numFmtId="0" fontId="8" fillId="3" borderId="43" xfId="0" applyFont="1" applyFill="1" applyBorder="1" applyAlignment="1" applyProtection="1">
      <alignment horizontal="left" vertical="center" wrapText="1" shrinkToFit="1"/>
      <protection locked="0"/>
    </xf>
    <xf numFmtId="0" fontId="8" fillId="3" borderId="44" xfId="0" applyFont="1" applyFill="1" applyBorder="1" applyAlignment="1" applyProtection="1">
      <alignment horizontal="left" vertical="center" wrapText="1" shrinkToFit="1"/>
      <protection locked="0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3" xfId="0" applyFont="1" applyFill="1" applyBorder="1" applyAlignment="1">
      <alignment horizontal="center" vertical="center" wrapText="1" shrinkToFit="1"/>
    </xf>
  </cellXfs>
  <cellStyles count="5">
    <cellStyle name="Обычный" xfId="0" builtinId="0"/>
    <cellStyle name="Обычный 2" xfId="3"/>
    <cellStyle name="Процентный" xfId="2" builtinId="5"/>
    <cellStyle name="Финансовый" xfId="1" builtinId="3"/>
    <cellStyle name="Финансовый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</xdr:row>
          <xdr:rowOff>28575</xdr:rowOff>
        </xdr:from>
        <xdr:to>
          <xdr:col>2</xdr:col>
          <xdr:colOff>1295400</xdr:colOff>
          <xdr:row>5</xdr:row>
          <xdr:rowOff>180974</xdr:rowOff>
        </xdr:to>
        <xdr:grpSp>
          <xdr:nvGrpSpPr>
            <xdr:cNvPr id="5" name="Группа 2"/>
            <xdr:cNvGrpSpPr>
              <a:grpSpLocks/>
            </xdr:cNvGrpSpPr>
          </xdr:nvGrpSpPr>
          <xdr:grpSpPr bwMode="auto">
            <a:xfrm>
              <a:off x="2800350" y="981075"/>
              <a:ext cx="3162300" cy="342899"/>
              <a:chOff x="66675" y="6191223"/>
              <a:chExt cx="230107" cy="697436"/>
            </a:xfrm>
          </xdr:grpSpPr>
          <xdr:sp macro="" textlink="">
            <xdr:nvSpPr>
              <xdr:cNvPr id="1048" name="Check Box 24" hidden="1">
                <a:extLst>
                  <a:ext uri="{63B3BB69-23CF-44E3-9099-C40C66FF867C}">
                    <a14:compatExt spid="_x0000_s1048"/>
                  </a:ext>
                </a:extLst>
              </xdr:cNvPr>
              <xdr:cNvSpPr/>
            </xdr:nvSpPr>
            <xdr:spPr>
              <a:xfrm>
                <a:off x="66675" y="6191223"/>
                <a:ext cx="230107" cy="383557"/>
              </a:xfrm>
              <a:prstGeom prst="rect">
                <a:avLst/>
              </a:prstGeom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ru-RU" sz="1100" b="0" i="0" u="none" strike="noStrike" baseline="0">
                    <a:solidFill>
                      <a:srgbClr val="000000"/>
                    </a:solidFill>
                    <a:latin typeface="Calibri"/>
                  </a:rPr>
                  <a:t>приобретение основных средств</a:t>
                </a:r>
              </a:p>
            </xdr:txBody>
          </xdr:sp>
          <xdr:sp macro="" textlink="">
            <xdr:nvSpPr>
              <xdr:cNvPr id="1049" name="Check Box 25" hidden="1">
                <a:extLst>
                  <a:ext uri="{63B3BB69-23CF-44E3-9099-C40C66FF867C}">
                    <a14:compatExt spid="_x0000_s1049"/>
                  </a:ext>
                </a:extLst>
              </xdr:cNvPr>
              <xdr:cNvSpPr/>
            </xdr:nvSpPr>
            <xdr:spPr>
              <a:xfrm>
                <a:off x="66675" y="6557405"/>
                <a:ext cx="217033" cy="331254"/>
              </a:xfrm>
              <a:prstGeom prst="rect">
                <a:avLst/>
              </a:prstGeom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ru-RU" sz="1100" b="0" i="0" u="none" strike="noStrike" baseline="0">
                    <a:solidFill>
                      <a:srgbClr val="000000"/>
                    </a:solidFill>
                    <a:latin typeface="Calibri"/>
                  </a:rPr>
                  <a:t> пополнение оборотных средств</a:t>
                </a:r>
              </a:p>
            </xdr:txBody>
          </xdr:sp>
        </xdr:grpSp>
        <xdr:clientData/>
      </xdr:twoCellAnchor>
    </mc:Choice>
    <mc:Fallback/>
  </mc:AlternateContent>
  <xdr:twoCellAnchor editAs="oneCell">
    <xdr:from>
      <xdr:col>3</xdr:col>
      <xdr:colOff>114300</xdr:colOff>
      <xdr:row>0</xdr:row>
      <xdr:rowOff>361950</xdr:rowOff>
    </xdr:from>
    <xdr:to>
      <xdr:col>7</xdr:col>
      <xdr:colOff>266700</xdr:colOff>
      <xdr:row>6</xdr:row>
      <xdr:rowOff>95250</xdr:rowOff>
    </xdr:to>
    <xdr:pic>
      <xdr:nvPicPr>
        <xdr:cNvPr id="8" name="Рисунок 7"/>
        <xdr:cNvPicPr/>
      </xdr:nvPicPr>
      <xdr:blipFill rotWithShape="1">
        <a:blip xmlns:r="http://schemas.openxmlformats.org/officeDocument/2006/relationships" r:embed="rId1"/>
        <a:srcRect l="56410" t="25656" r="22276" b="60947"/>
        <a:stretch/>
      </xdr:blipFill>
      <xdr:spPr bwMode="auto">
        <a:xfrm>
          <a:off x="6134100" y="361950"/>
          <a:ext cx="2590800" cy="10668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09"/>
  <sheetViews>
    <sheetView tabSelected="1" view="pageBreakPreview" topLeftCell="A61" zoomScaleNormal="100" zoomScaleSheetLayoutView="100" workbookViewId="0">
      <selection activeCell="G74" sqref="G74"/>
    </sheetView>
  </sheetViews>
  <sheetFormatPr defaultRowHeight="15" x14ac:dyDescent="0.25"/>
  <cols>
    <col min="1" max="1" width="40.5703125" style="2" customWidth="1"/>
    <col min="2" max="3" width="29.42578125" style="2" customWidth="1"/>
    <col min="4" max="16384" width="9.140625" style="2"/>
  </cols>
  <sheetData>
    <row r="1" spans="1:3" ht="30" customHeight="1" thickBot="1" x14ac:dyDescent="0.3">
      <c r="A1" s="76" t="s">
        <v>0</v>
      </c>
      <c r="B1" s="77"/>
      <c r="C1" s="78"/>
    </row>
    <row r="2" spans="1:3" x14ac:dyDescent="0.25">
      <c r="A2" s="3" t="s">
        <v>1</v>
      </c>
      <c r="B2" s="97"/>
      <c r="C2" s="98"/>
    </row>
    <row r="3" spans="1:3" x14ac:dyDescent="0.25">
      <c r="A3" s="4" t="s">
        <v>2</v>
      </c>
      <c r="B3" s="5"/>
      <c r="C3" s="6" t="s">
        <v>3</v>
      </c>
    </row>
    <row r="4" spans="1:3" x14ac:dyDescent="0.25">
      <c r="A4" s="4" t="s">
        <v>4</v>
      </c>
      <c r="B4" s="5"/>
      <c r="C4" s="6" t="s">
        <v>5</v>
      </c>
    </row>
    <row r="5" spans="1:3" x14ac:dyDescent="0.25">
      <c r="A5" s="99" t="s">
        <v>6</v>
      </c>
      <c r="B5" s="101"/>
      <c r="C5" s="102"/>
    </row>
    <row r="6" spans="1:3" x14ac:dyDescent="0.25">
      <c r="A6" s="100"/>
      <c r="B6" s="103"/>
      <c r="C6" s="104"/>
    </row>
    <row r="7" spans="1:3" ht="30" x14ac:dyDescent="0.25">
      <c r="A7" s="4" t="s">
        <v>62</v>
      </c>
      <c r="B7" s="54"/>
      <c r="C7" s="53"/>
    </row>
    <row r="8" spans="1:3" ht="15.75" thickBot="1" x14ac:dyDescent="0.3">
      <c r="A8" s="7" t="s">
        <v>7</v>
      </c>
      <c r="B8" s="105"/>
      <c r="C8" s="106"/>
    </row>
    <row r="9" spans="1:3" ht="15.75" thickBot="1" x14ac:dyDescent="0.3">
      <c r="A9" s="76" t="s">
        <v>8</v>
      </c>
      <c r="B9" s="77"/>
      <c r="C9" s="78"/>
    </row>
    <row r="10" spans="1:3" x14ac:dyDescent="0.25">
      <c r="A10" s="8" t="s">
        <v>9</v>
      </c>
      <c r="B10" s="97"/>
      <c r="C10" s="98"/>
    </row>
    <row r="11" spans="1:3" ht="30" x14ac:dyDescent="0.25">
      <c r="A11" s="9" t="s">
        <v>10</v>
      </c>
      <c r="B11" s="57"/>
      <c r="C11" s="58"/>
    </row>
    <row r="12" spans="1:3" x14ac:dyDescent="0.25">
      <c r="A12" s="10" t="s">
        <v>11</v>
      </c>
      <c r="B12" s="54"/>
      <c r="C12" s="53"/>
    </row>
    <row r="13" spans="1:3" ht="30" x14ac:dyDescent="0.25">
      <c r="A13" s="10" t="s">
        <v>12</v>
      </c>
      <c r="B13" s="54"/>
      <c r="C13" s="53"/>
    </row>
    <row r="14" spans="1:3" x14ac:dyDescent="0.25">
      <c r="A14" s="10" t="s">
        <v>13</v>
      </c>
      <c r="B14" s="54"/>
      <c r="C14" s="53"/>
    </row>
    <row r="15" spans="1:3" s="11" customFormat="1" x14ac:dyDescent="0.25">
      <c r="A15" s="49" t="s">
        <v>71</v>
      </c>
      <c r="B15" s="50"/>
      <c r="C15" s="51"/>
    </row>
    <row r="16" spans="1:3" s="11" customFormat="1" ht="30" x14ac:dyDescent="0.25">
      <c r="A16" s="12"/>
      <c r="B16" s="13" t="s">
        <v>83</v>
      </c>
      <c r="C16" s="14" t="s">
        <v>84</v>
      </c>
    </row>
    <row r="17" spans="1:3" s="11" customFormat="1" x14ac:dyDescent="0.25">
      <c r="A17" s="15" t="s">
        <v>72</v>
      </c>
      <c r="B17" s="16"/>
      <c r="C17" s="17"/>
    </row>
    <row r="18" spans="1:3" s="11" customFormat="1" x14ac:dyDescent="0.25">
      <c r="A18" s="15" t="s">
        <v>73</v>
      </c>
      <c r="B18" s="16"/>
      <c r="C18" s="17"/>
    </row>
    <row r="19" spans="1:3" s="11" customFormat="1" x14ac:dyDescent="0.25">
      <c r="A19" s="15" t="s">
        <v>74</v>
      </c>
      <c r="B19" s="16"/>
      <c r="C19" s="17"/>
    </row>
    <row r="20" spans="1:3" s="11" customFormat="1" x14ac:dyDescent="0.25">
      <c r="A20" s="15" t="s">
        <v>75</v>
      </c>
      <c r="B20" s="16"/>
      <c r="C20" s="17"/>
    </row>
    <row r="21" spans="1:3" s="11" customFormat="1" x14ac:dyDescent="0.25">
      <c r="A21" s="15" t="s">
        <v>76</v>
      </c>
      <c r="B21" s="16"/>
      <c r="C21" s="17"/>
    </row>
    <row r="22" spans="1:3" s="11" customFormat="1" x14ac:dyDescent="0.25">
      <c r="A22" s="15" t="s">
        <v>77</v>
      </c>
      <c r="B22" s="16"/>
      <c r="C22" s="17"/>
    </row>
    <row r="23" spans="1:3" s="11" customFormat="1" x14ac:dyDescent="0.25">
      <c r="A23" s="15" t="s">
        <v>78</v>
      </c>
      <c r="B23" s="16"/>
      <c r="C23" s="17"/>
    </row>
    <row r="24" spans="1:3" s="11" customFormat="1" x14ac:dyDescent="0.25">
      <c r="A24" s="15" t="s">
        <v>79</v>
      </c>
      <c r="B24" s="16"/>
      <c r="C24" s="17"/>
    </row>
    <row r="25" spans="1:3" ht="30" x14ac:dyDescent="0.25">
      <c r="A25" s="10" t="s">
        <v>80</v>
      </c>
      <c r="B25" s="52"/>
      <c r="C25" s="53"/>
    </row>
    <row r="26" spans="1:3" ht="30" x14ac:dyDescent="0.25">
      <c r="A26" s="10" t="s">
        <v>63</v>
      </c>
      <c r="B26" s="54"/>
      <c r="C26" s="53"/>
    </row>
    <row r="27" spans="1:3" ht="30" x14ac:dyDescent="0.25">
      <c r="A27" s="10" t="s">
        <v>64</v>
      </c>
      <c r="B27" s="54"/>
      <c r="C27" s="53"/>
    </row>
    <row r="28" spans="1:3" ht="30" x14ac:dyDescent="0.25">
      <c r="A28" s="18" t="s">
        <v>14</v>
      </c>
      <c r="B28" s="5"/>
      <c r="C28" s="19" t="s">
        <v>3</v>
      </c>
    </row>
    <row r="29" spans="1:3" ht="30" x14ac:dyDescent="0.25">
      <c r="A29" s="18" t="s">
        <v>15</v>
      </c>
      <c r="B29" s="20"/>
      <c r="C29" s="6" t="s">
        <v>3</v>
      </c>
    </row>
    <row r="30" spans="1:3" x14ac:dyDescent="0.25">
      <c r="A30" s="18" t="s">
        <v>16</v>
      </c>
      <c r="B30" s="55"/>
      <c r="C30" s="56"/>
    </row>
    <row r="31" spans="1:3" ht="60" x14ac:dyDescent="0.25">
      <c r="A31" s="10" t="s">
        <v>17</v>
      </c>
      <c r="B31" s="54"/>
      <c r="C31" s="53"/>
    </row>
    <row r="32" spans="1:3" ht="45" x14ac:dyDescent="0.25">
      <c r="A32" s="10" t="s">
        <v>18</v>
      </c>
      <c r="B32" s="57"/>
      <c r="C32" s="58"/>
    </row>
    <row r="33" spans="1:3" ht="30" x14ac:dyDescent="0.25">
      <c r="A33" s="15" t="s">
        <v>19</v>
      </c>
      <c r="B33" s="57"/>
      <c r="C33" s="58"/>
    </row>
    <row r="34" spans="1:3" ht="30" x14ac:dyDescent="0.25">
      <c r="A34" s="15" t="s">
        <v>20</v>
      </c>
      <c r="B34" s="57"/>
      <c r="C34" s="58"/>
    </row>
    <row r="35" spans="1:3" ht="30" x14ac:dyDescent="0.25">
      <c r="A35" s="21" t="s">
        <v>21</v>
      </c>
      <c r="B35" s="59"/>
      <c r="C35" s="53"/>
    </row>
    <row r="36" spans="1:3" ht="30" x14ac:dyDescent="0.25">
      <c r="A36" s="22" t="s">
        <v>22</v>
      </c>
      <c r="B36" s="55"/>
      <c r="C36" s="60"/>
    </row>
    <row r="37" spans="1:3" x14ac:dyDescent="0.25">
      <c r="A37" s="23" t="s">
        <v>23</v>
      </c>
      <c r="B37" s="52"/>
      <c r="C37" s="61"/>
    </row>
    <row r="38" spans="1:3" ht="30" x14ac:dyDescent="0.25">
      <c r="A38" s="24" t="s">
        <v>24</v>
      </c>
      <c r="B38" s="62"/>
      <c r="C38" s="63"/>
    </row>
    <row r="39" spans="1:3" s="11" customFormat="1" x14ac:dyDescent="0.25">
      <c r="A39" s="49" t="s">
        <v>104</v>
      </c>
      <c r="B39" s="50"/>
      <c r="C39" s="51"/>
    </row>
    <row r="40" spans="1:3" s="11" customFormat="1" x14ac:dyDescent="0.25">
      <c r="A40" s="41" t="s">
        <v>100</v>
      </c>
      <c r="B40" s="13" t="s">
        <v>101</v>
      </c>
      <c r="C40" s="42" t="s">
        <v>99</v>
      </c>
    </row>
    <row r="41" spans="1:3" s="11" customFormat="1" x14ac:dyDescent="0.25">
      <c r="A41" s="43"/>
      <c r="B41" s="40"/>
      <c r="C41" s="44"/>
    </row>
    <row r="42" spans="1:3" s="11" customFormat="1" x14ac:dyDescent="0.25">
      <c r="A42" s="43"/>
      <c r="B42" s="40"/>
      <c r="C42" s="44"/>
    </row>
    <row r="43" spans="1:3" s="11" customFormat="1" x14ac:dyDescent="0.25">
      <c r="A43" s="43"/>
      <c r="B43" s="40"/>
      <c r="C43" s="44"/>
    </row>
    <row r="44" spans="1:3" s="11" customFormat="1" x14ac:dyDescent="0.25">
      <c r="A44" s="43"/>
      <c r="B44" s="40"/>
      <c r="C44" s="44"/>
    </row>
    <row r="45" spans="1:3" s="11" customFormat="1" x14ac:dyDescent="0.25">
      <c r="A45" s="43"/>
      <c r="B45" s="40"/>
      <c r="C45" s="44"/>
    </row>
    <row r="46" spans="1:3" s="11" customFormat="1" x14ac:dyDescent="0.25">
      <c r="A46" s="43"/>
      <c r="B46" s="40"/>
      <c r="C46" s="44"/>
    </row>
    <row r="47" spans="1:3" s="11" customFormat="1" ht="15.75" thickBot="1" x14ac:dyDescent="0.3">
      <c r="A47" s="43"/>
      <c r="B47" s="40"/>
      <c r="C47" s="44"/>
    </row>
    <row r="48" spans="1:3" ht="15.75" thickBot="1" x14ac:dyDescent="0.3">
      <c r="A48" s="47" t="s">
        <v>107</v>
      </c>
      <c r="B48" s="48"/>
      <c r="C48" s="25">
        <f>SUM(B41*C41,B42*C42,B43*C43,B44*C44,B45*C45,B46*C46,B47*C47)</f>
        <v>0</v>
      </c>
    </row>
    <row r="49" spans="1:3" ht="15.75" thickBot="1" x14ac:dyDescent="0.3">
      <c r="A49" s="47" t="s">
        <v>102</v>
      </c>
      <c r="B49" s="48"/>
      <c r="C49" s="25">
        <f>C48*0.302</f>
        <v>0</v>
      </c>
    </row>
    <row r="50" spans="1:3" ht="15.75" thickBot="1" x14ac:dyDescent="0.3">
      <c r="A50" s="47" t="s">
        <v>103</v>
      </c>
      <c r="B50" s="48"/>
      <c r="C50" s="25">
        <f>C48+C49</f>
        <v>0</v>
      </c>
    </row>
    <row r="51" spans="1:3" x14ac:dyDescent="0.25">
      <c r="A51" s="26"/>
      <c r="B51" s="26"/>
      <c r="C51" s="27"/>
    </row>
    <row r="52" spans="1:3" x14ac:dyDescent="0.25">
      <c r="A52" s="68" t="s">
        <v>25</v>
      </c>
      <c r="B52" s="68"/>
      <c r="C52" s="27"/>
    </row>
    <row r="53" spans="1:3" x14ac:dyDescent="0.25">
      <c r="A53" s="28" t="s">
        <v>26</v>
      </c>
      <c r="B53" s="27"/>
      <c r="C53" s="27"/>
    </row>
    <row r="54" spans="1:3" x14ac:dyDescent="0.25">
      <c r="A54" s="29"/>
      <c r="B54" s="29"/>
      <c r="C54" s="29"/>
    </row>
    <row r="55" spans="1:3" x14ac:dyDescent="0.25">
      <c r="A55" s="68" t="s">
        <v>27</v>
      </c>
      <c r="B55" s="68"/>
      <c r="C55" s="27"/>
    </row>
    <row r="56" spans="1:3" ht="15.75" thickBot="1" x14ac:dyDescent="0.3">
      <c r="A56" s="68"/>
      <c r="B56" s="68"/>
      <c r="C56" s="27"/>
    </row>
    <row r="57" spans="1:3" ht="15.75" thickBot="1" x14ac:dyDescent="0.3">
      <c r="A57" s="76" t="s">
        <v>28</v>
      </c>
      <c r="B57" s="77"/>
      <c r="C57" s="78"/>
    </row>
    <row r="58" spans="1:3" ht="15.75" thickBot="1" x14ac:dyDescent="0.3">
      <c r="A58" s="73" t="s">
        <v>29</v>
      </c>
      <c r="B58" s="74"/>
      <c r="C58" s="75"/>
    </row>
    <row r="59" spans="1:3" ht="15.75" thickBot="1" x14ac:dyDescent="0.3">
      <c r="A59" s="30" t="s">
        <v>30</v>
      </c>
      <c r="B59" s="93" t="s">
        <v>108</v>
      </c>
      <c r="C59" s="94"/>
    </row>
    <row r="60" spans="1:3" x14ac:dyDescent="0.25">
      <c r="A60" s="31" t="s">
        <v>65</v>
      </c>
      <c r="B60" s="95"/>
      <c r="C60" s="96"/>
    </row>
    <row r="61" spans="1:3" x14ac:dyDescent="0.25">
      <c r="A61" s="32" t="s">
        <v>66</v>
      </c>
      <c r="B61" s="69"/>
      <c r="C61" s="70"/>
    </row>
    <row r="62" spans="1:3" x14ac:dyDescent="0.25">
      <c r="A62" s="32" t="s">
        <v>31</v>
      </c>
      <c r="B62" s="69"/>
      <c r="C62" s="70"/>
    </row>
    <row r="63" spans="1:3" x14ac:dyDescent="0.25">
      <c r="A63" s="32" t="s">
        <v>68</v>
      </c>
      <c r="B63" s="69"/>
      <c r="C63" s="70"/>
    </row>
    <row r="64" spans="1:3" x14ac:dyDescent="0.25">
      <c r="A64" s="32" t="s">
        <v>70</v>
      </c>
      <c r="B64" s="69"/>
      <c r="C64" s="70"/>
    </row>
    <row r="65" spans="1:3" ht="30" x14ac:dyDescent="0.25">
      <c r="A65" s="32" t="s">
        <v>67</v>
      </c>
      <c r="B65" s="69"/>
      <c r="C65" s="70"/>
    </row>
    <row r="66" spans="1:3" ht="15.75" thickBot="1" x14ac:dyDescent="0.3">
      <c r="A66" s="32" t="s">
        <v>69</v>
      </c>
      <c r="B66" s="81"/>
      <c r="C66" s="82"/>
    </row>
    <row r="67" spans="1:3" ht="15.75" thickBot="1" x14ac:dyDescent="0.3">
      <c r="A67" s="33" t="s">
        <v>32</v>
      </c>
      <c r="B67" s="71" t="str">
        <f>IF(SUM(B60:C66)=0,"0",(SUM(B60:C66)))</f>
        <v>0</v>
      </c>
      <c r="C67" s="72"/>
    </row>
    <row r="68" spans="1:3" ht="15.75" thickBot="1" x14ac:dyDescent="0.3">
      <c r="A68" s="73" t="s">
        <v>81</v>
      </c>
      <c r="B68" s="74"/>
      <c r="C68" s="75"/>
    </row>
    <row r="69" spans="1:3" ht="43.5" customHeight="1" thickBot="1" x14ac:dyDescent="0.3">
      <c r="A69" s="30" t="s">
        <v>33</v>
      </c>
      <c r="B69" s="107" t="s">
        <v>109</v>
      </c>
      <c r="C69" s="108"/>
    </row>
    <row r="70" spans="1:3" x14ac:dyDescent="0.25">
      <c r="A70" s="34" t="str">
        <f>IF(B17&lt;&gt;"",B17,A17)</f>
        <v xml:space="preserve"> - группа 1</v>
      </c>
      <c r="B70" s="95"/>
      <c r="C70" s="96"/>
    </row>
    <row r="71" spans="1:3" x14ac:dyDescent="0.25">
      <c r="A71" s="34" t="str">
        <f t="shared" ref="A71:A77" si="0">IF(B18&lt;&gt;"",B18,A18)</f>
        <v xml:space="preserve"> - группа 2</v>
      </c>
      <c r="B71" s="69"/>
      <c r="C71" s="70"/>
    </row>
    <row r="72" spans="1:3" x14ac:dyDescent="0.25">
      <c r="A72" s="34" t="str">
        <f t="shared" si="0"/>
        <v xml:space="preserve"> - группа 3</v>
      </c>
      <c r="B72" s="69"/>
      <c r="C72" s="70"/>
    </row>
    <row r="73" spans="1:3" x14ac:dyDescent="0.25">
      <c r="A73" s="34" t="str">
        <f t="shared" si="0"/>
        <v xml:space="preserve"> - группа 4</v>
      </c>
      <c r="B73" s="69"/>
      <c r="C73" s="70"/>
    </row>
    <row r="74" spans="1:3" x14ac:dyDescent="0.25">
      <c r="A74" s="34" t="str">
        <f t="shared" si="0"/>
        <v xml:space="preserve"> - группа 5</v>
      </c>
      <c r="B74" s="69"/>
      <c r="C74" s="70"/>
    </row>
    <row r="75" spans="1:3" x14ac:dyDescent="0.25">
      <c r="A75" s="34" t="str">
        <f t="shared" si="0"/>
        <v xml:space="preserve"> - группа 6</v>
      </c>
      <c r="B75" s="69"/>
      <c r="C75" s="70"/>
    </row>
    <row r="76" spans="1:3" x14ac:dyDescent="0.25">
      <c r="A76" s="34" t="str">
        <f t="shared" si="0"/>
        <v xml:space="preserve"> - группа 7</v>
      </c>
      <c r="B76" s="69"/>
      <c r="C76" s="70"/>
    </row>
    <row r="77" spans="1:3" ht="15.75" thickBot="1" x14ac:dyDescent="0.3">
      <c r="A77" s="34" t="str">
        <f t="shared" si="0"/>
        <v xml:space="preserve"> - группа 8</v>
      </c>
      <c r="B77" s="81"/>
      <c r="C77" s="82"/>
    </row>
    <row r="78" spans="1:3" ht="15.75" thickBot="1" x14ac:dyDescent="0.3">
      <c r="A78" s="83" t="s">
        <v>34</v>
      </c>
      <c r="B78" s="84"/>
      <c r="C78" s="25">
        <f>SUM(B70:C77)</f>
        <v>0</v>
      </c>
    </row>
    <row r="79" spans="1:3" ht="15.75" thickBot="1" x14ac:dyDescent="0.3">
      <c r="A79" s="73" t="s">
        <v>82</v>
      </c>
      <c r="B79" s="74"/>
      <c r="C79" s="75"/>
    </row>
    <row r="80" spans="1:3" x14ac:dyDescent="0.25">
      <c r="A80" s="35" t="s">
        <v>86</v>
      </c>
      <c r="B80" s="85" t="s">
        <v>95</v>
      </c>
      <c r="C80" s="86"/>
    </row>
    <row r="81" spans="1:3" x14ac:dyDescent="0.25">
      <c r="A81" s="36" t="s">
        <v>85</v>
      </c>
      <c r="B81" s="89"/>
      <c r="C81" s="90"/>
    </row>
    <row r="82" spans="1:3" x14ac:dyDescent="0.25">
      <c r="A82" s="36" t="s">
        <v>35</v>
      </c>
      <c r="B82" s="89"/>
      <c r="C82" s="90"/>
    </row>
    <row r="83" spans="1:3" x14ac:dyDescent="0.25">
      <c r="A83" s="36" t="s">
        <v>38</v>
      </c>
      <c r="B83" s="89"/>
      <c r="C83" s="90"/>
    </row>
    <row r="84" spans="1:3" x14ac:dyDescent="0.25">
      <c r="A84" s="34" t="s">
        <v>88</v>
      </c>
      <c r="B84" s="89"/>
      <c r="C84" s="90"/>
    </row>
    <row r="85" spans="1:3" x14ac:dyDescent="0.25">
      <c r="A85" s="34" t="s">
        <v>89</v>
      </c>
      <c r="B85" s="89"/>
      <c r="C85" s="90"/>
    </row>
    <row r="86" spans="1:3" ht="30" x14ac:dyDescent="0.25">
      <c r="A86" s="34" t="s">
        <v>91</v>
      </c>
      <c r="B86" s="89"/>
      <c r="C86" s="90"/>
    </row>
    <row r="87" spans="1:3" ht="30" x14ac:dyDescent="0.25">
      <c r="A87" s="45" t="s">
        <v>92</v>
      </c>
      <c r="B87" s="89"/>
      <c r="C87" s="90"/>
    </row>
    <row r="88" spans="1:3" x14ac:dyDescent="0.25">
      <c r="A88" s="46" t="s">
        <v>87</v>
      </c>
      <c r="B88" s="87" t="s">
        <v>95</v>
      </c>
      <c r="C88" s="88"/>
    </row>
    <row r="89" spans="1:3" ht="30" x14ac:dyDescent="0.25">
      <c r="A89" s="32" t="s">
        <v>67</v>
      </c>
      <c r="B89" s="69"/>
      <c r="C89" s="70"/>
    </row>
    <row r="90" spans="1:3" ht="30" x14ac:dyDescent="0.25">
      <c r="A90" s="37" t="s">
        <v>90</v>
      </c>
      <c r="B90" s="69"/>
      <c r="C90" s="70"/>
    </row>
    <row r="91" spans="1:3" ht="30" x14ac:dyDescent="0.25">
      <c r="A91" s="32" t="s">
        <v>36</v>
      </c>
      <c r="B91" s="69"/>
      <c r="C91" s="70"/>
    </row>
    <row r="92" spans="1:3" x14ac:dyDescent="0.25">
      <c r="A92" s="32" t="s">
        <v>37</v>
      </c>
      <c r="B92" s="69"/>
      <c r="C92" s="70"/>
    </row>
    <row r="93" spans="1:3" x14ac:dyDescent="0.25">
      <c r="A93" s="32" t="s">
        <v>93</v>
      </c>
      <c r="B93" s="69"/>
      <c r="C93" s="70"/>
    </row>
    <row r="94" spans="1:3" ht="30.75" thickBot="1" x14ac:dyDescent="0.3">
      <c r="A94" s="45" t="s">
        <v>94</v>
      </c>
      <c r="B94" s="69"/>
      <c r="C94" s="70"/>
    </row>
    <row r="95" spans="1:3" ht="15.75" thickBot="1" x14ac:dyDescent="0.3">
      <c r="A95" s="33" t="s">
        <v>96</v>
      </c>
      <c r="B95" s="91">
        <f>SUM(B81:C87)</f>
        <v>0</v>
      </c>
      <c r="C95" s="92"/>
    </row>
    <row r="96" spans="1:3" ht="15.75" thickBot="1" x14ac:dyDescent="0.3">
      <c r="A96" s="33" t="s">
        <v>97</v>
      </c>
      <c r="B96" s="91">
        <f>SUM(B89:C94)</f>
        <v>0</v>
      </c>
      <c r="C96" s="92"/>
    </row>
    <row r="97" spans="1:3" ht="15.75" thickBot="1" x14ac:dyDescent="0.3">
      <c r="A97" s="33" t="s">
        <v>98</v>
      </c>
      <c r="B97" s="91">
        <f>B95+B96</f>
        <v>0</v>
      </c>
      <c r="C97" s="92"/>
    </row>
    <row r="98" spans="1:3" ht="15.75" thickBot="1" x14ac:dyDescent="0.3">
      <c r="A98" s="33" t="s">
        <v>39</v>
      </c>
      <c r="B98" s="91">
        <f>C78-B97</f>
        <v>0</v>
      </c>
      <c r="C98" s="92"/>
    </row>
    <row r="99" spans="1:3" ht="15.75" thickBot="1" x14ac:dyDescent="0.3">
      <c r="A99" s="76" t="s">
        <v>40</v>
      </c>
      <c r="B99" s="77"/>
      <c r="C99" s="78"/>
    </row>
    <row r="100" spans="1:3" ht="15.75" thickBot="1" x14ac:dyDescent="0.3">
      <c r="A100" s="39" t="s">
        <v>41</v>
      </c>
      <c r="B100" s="79">
        <f>B98*12</f>
        <v>0</v>
      </c>
      <c r="C100" s="80"/>
    </row>
    <row r="101" spans="1:3" ht="29.25" x14ac:dyDescent="0.25">
      <c r="A101" s="38" t="s">
        <v>105</v>
      </c>
      <c r="B101" s="64" t="e">
        <f>CEILING(B67/B98+1,1)</f>
        <v>#DIV/0!</v>
      </c>
      <c r="C101" s="65"/>
    </row>
    <row r="102" spans="1:3" ht="45" thickBot="1" x14ac:dyDescent="0.3">
      <c r="A102" s="39" t="s">
        <v>106</v>
      </c>
      <c r="B102" s="66">
        <f>IF(B100=0,0,B98/C78)</f>
        <v>0</v>
      </c>
      <c r="C102" s="67"/>
    </row>
    <row r="103" spans="1:3" x14ac:dyDescent="0.25">
      <c r="A103" s="29"/>
      <c r="B103" s="29"/>
      <c r="C103" s="29"/>
    </row>
    <row r="104" spans="1:3" x14ac:dyDescent="0.25">
      <c r="A104" s="29"/>
      <c r="B104" s="29"/>
      <c r="C104" s="29"/>
    </row>
    <row r="105" spans="1:3" x14ac:dyDescent="0.25">
      <c r="A105" s="68" t="s">
        <v>25</v>
      </c>
      <c r="B105" s="68"/>
      <c r="C105" s="29"/>
    </row>
    <row r="106" spans="1:3" x14ac:dyDescent="0.25">
      <c r="A106" s="28" t="s">
        <v>26</v>
      </c>
      <c r="B106" s="27"/>
      <c r="C106" s="29"/>
    </row>
    <row r="107" spans="1:3" x14ac:dyDescent="0.25">
      <c r="A107" s="68" t="s">
        <v>27</v>
      </c>
      <c r="B107" s="68"/>
      <c r="C107" s="29"/>
    </row>
    <row r="108" spans="1:3" x14ac:dyDescent="0.25">
      <c r="A108" s="29"/>
      <c r="B108" s="29"/>
      <c r="C108" s="29"/>
    </row>
    <row r="109" spans="1:3" x14ac:dyDescent="0.25">
      <c r="A109" s="29"/>
      <c r="B109" s="29"/>
      <c r="C109" s="29"/>
    </row>
  </sheetData>
  <sheetProtection password="FADF" sheet="1" objects="1" scenarios="1"/>
  <mergeCells count="81">
    <mergeCell ref="B73:C73"/>
    <mergeCell ref="B74:C74"/>
    <mergeCell ref="B75:C75"/>
    <mergeCell ref="B76:C76"/>
    <mergeCell ref="B77:C77"/>
    <mergeCell ref="B14:C14"/>
    <mergeCell ref="A1:C1"/>
    <mergeCell ref="B2:C2"/>
    <mergeCell ref="A5:A6"/>
    <mergeCell ref="B5:C5"/>
    <mergeCell ref="B6:C6"/>
    <mergeCell ref="B8:C8"/>
    <mergeCell ref="A9:C9"/>
    <mergeCell ref="B10:C10"/>
    <mergeCell ref="B11:C11"/>
    <mergeCell ref="B12:C12"/>
    <mergeCell ref="B13:C13"/>
    <mergeCell ref="A52:B52"/>
    <mergeCell ref="A55:B55"/>
    <mergeCell ref="B97:C97"/>
    <mergeCell ref="B98:C98"/>
    <mergeCell ref="B95:C95"/>
    <mergeCell ref="B96:C96"/>
    <mergeCell ref="A56:B56"/>
    <mergeCell ref="A57:C57"/>
    <mergeCell ref="A58:C58"/>
    <mergeCell ref="B59:C59"/>
    <mergeCell ref="B60:C60"/>
    <mergeCell ref="B65:C65"/>
    <mergeCell ref="B69:C69"/>
    <mergeCell ref="B70:C70"/>
    <mergeCell ref="B71:C71"/>
    <mergeCell ref="B72:C72"/>
    <mergeCell ref="A107:B107"/>
    <mergeCell ref="B7:C7"/>
    <mergeCell ref="B61:C61"/>
    <mergeCell ref="B63:C63"/>
    <mergeCell ref="B66:C66"/>
    <mergeCell ref="B64:C64"/>
    <mergeCell ref="A78:B78"/>
    <mergeCell ref="B80:C80"/>
    <mergeCell ref="B88:C88"/>
    <mergeCell ref="B81:C81"/>
    <mergeCell ref="B82:C82"/>
    <mergeCell ref="B83:C83"/>
    <mergeCell ref="B84:C84"/>
    <mergeCell ref="B85:C85"/>
    <mergeCell ref="B86:C86"/>
    <mergeCell ref="B87:C87"/>
    <mergeCell ref="A15:C15"/>
    <mergeCell ref="B101:C101"/>
    <mergeCell ref="B102:C102"/>
    <mergeCell ref="A105:B105"/>
    <mergeCell ref="B89:C89"/>
    <mergeCell ref="B90:C90"/>
    <mergeCell ref="B62:C62"/>
    <mergeCell ref="B67:C67"/>
    <mergeCell ref="A68:C68"/>
    <mergeCell ref="A79:C79"/>
    <mergeCell ref="A99:C99"/>
    <mergeCell ref="B91:C91"/>
    <mergeCell ref="B92:C92"/>
    <mergeCell ref="B93:C93"/>
    <mergeCell ref="B94:C94"/>
    <mergeCell ref="B100:C100"/>
    <mergeCell ref="A48:B48"/>
    <mergeCell ref="A50:B50"/>
    <mergeCell ref="A49:B49"/>
    <mergeCell ref="A39:C39"/>
    <mergeCell ref="B25:C25"/>
    <mergeCell ref="B26:C26"/>
    <mergeCell ref="B27:C27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</mergeCells>
  <dataValidations count="3">
    <dataValidation type="list" allowBlank="1" showInputMessage="1" showErrorMessage="1" sqref="B36:C36">
      <formula1>Вопрос_20</formula1>
    </dataValidation>
    <dataValidation type="whole" operator="greaterThan" allowBlank="1" showInputMessage="1" showErrorMessage="1" sqref="B35:C35">
      <formula1>2015</formula1>
    </dataValidation>
    <dataValidation type="list" allowBlank="1" showInputMessage="1" showErrorMessage="1" sqref="B30:C30">
      <formula1>Вопрос_4</formula1>
    </dataValidation>
  </dataValidations>
  <pageMargins left="0.98425196850393704" right="0.39370078740157483" top="0.59055118110236227" bottom="0.59055118110236227" header="0.31496062992125984" footer="0.31496062992125984"/>
  <pageSetup paperSize="9" scale="68" orientation="portrait" r:id="rId1"/>
  <rowBreaks count="1" manualBreakCount="1">
    <brk id="56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8" r:id="rId4" name="Check Box 24">
              <controlPr defaultSize="0" autoFill="0" autoLine="0" autoPict="0">
                <anchor moveWithCells="1" sizeWithCells="1">
                  <from>
                    <xdr:col>1</xdr:col>
                    <xdr:colOff>95250</xdr:colOff>
                    <xdr:row>4</xdr:row>
                    <xdr:rowOff>28575</xdr:rowOff>
                  </from>
                  <to>
                    <xdr:col>2</xdr:col>
                    <xdr:colOff>1295400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5" name="Check Box 25">
              <controlPr defaultSize="0" autoFill="0" autoLine="0" autoPict="0">
                <anchor moveWithCells="1" sizeWithCells="1">
                  <from>
                    <xdr:col>1</xdr:col>
                    <xdr:colOff>95250</xdr:colOff>
                    <xdr:row>5</xdr:row>
                    <xdr:rowOff>19050</xdr:rowOff>
                  </from>
                  <to>
                    <xdr:col>2</xdr:col>
                    <xdr:colOff>1114425</xdr:colOff>
                    <xdr:row>5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A22" sqref="A22"/>
    </sheetView>
  </sheetViews>
  <sheetFormatPr defaultRowHeight="15" x14ac:dyDescent="0.25"/>
  <sheetData>
    <row r="1" spans="1:1" x14ac:dyDescent="0.25">
      <c r="A1" s="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3" spans="1:1" x14ac:dyDescent="0.25">
      <c r="A13" s="1" t="s">
        <v>53</v>
      </c>
    </row>
    <row r="14" spans="1:1" x14ac:dyDescent="0.25">
      <c r="A14" t="s">
        <v>54</v>
      </c>
    </row>
    <row r="15" spans="1:1" x14ac:dyDescent="0.25">
      <c r="A15" t="s">
        <v>55</v>
      </c>
    </row>
    <row r="16" spans="1:1" x14ac:dyDescent="0.25">
      <c r="A16" t="s">
        <v>56</v>
      </c>
    </row>
    <row r="17" spans="1:1" x14ac:dyDescent="0.25">
      <c r="A17" t="s">
        <v>57</v>
      </c>
    </row>
    <row r="18" spans="1:1" x14ac:dyDescent="0.25">
      <c r="A18" t="s">
        <v>58</v>
      </c>
    </row>
    <row r="19" spans="1:1" x14ac:dyDescent="0.25">
      <c r="A19" t="s">
        <v>59</v>
      </c>
    </row>
    <row r="20" spans="1:1" x14ac:dyDescent="0.25">
      <c r="A20" t="s">
        <v>60</v>
      </c>
    </row>
    <row r="21" spans="1:1" x14ac:dyDescent="0.25">
      <c r="A21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ТЭО</vt:lpstr>
      <vt:lpstr>Списки</vt:lpstr>
      <vt:lpstr>Вопрос_20</vt:lpstr>
      <vt:lpstr>Вопрос_4</vt:lpstr>
      <vt:lpstr>ТЭО!Область_печати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2017-06-21T01:05:03Z</dcterms:modified>
</cp:coreProperties>
</file>